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2CAA56C6-0AB7-4F56-9B4A-1F30A687DF0D}" xr6:coauthVersionLast="47" xr6:coauthVersionMax="47" xr10:uidLastSave="{00000000-0000-0000-0000-000000000000}"/>
  <bookViews>
    <workbookView xWindow="735" yWindow="735" windowWidth="30015" windowHeight="14745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<sst xmlns="http://schemas.openxmlformats.org/spreadsheetml/2006/main" count="260" uniqueCount="131">
  <si>
    <t>Arizona: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</si>
  <si>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</si>
  <si>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</si>
  <si>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</si>
  <si>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</si>
  <si>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</si>
  <si>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</si>
  <si>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</si>
  <si>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</si>
  <si>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</si>
  <si>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</si>
  <si>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</si>
  <si>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</si>
  <si>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</si>
  <si>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</si>
  <si>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</si>
  <si>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</si>
  <si>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</si>
  <si>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</si>
  <si>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</si>
  <si>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https://www.medicaid.gov/state-overviews/arizona.html</t>
  </si>
  <si>
    <t>Canonical federal entry point for state program links.</t>
  </si>
  <si>
    <t>Arizona Medicaid fee schedule portal (placeholder)</t>
  </si>
  <si>
    <t>https://www.azahcccs.gov/PlansProviders/RatesAndBilling/FFS/Physicianrates/PhysicianRates.aspx</t>
  </si>
  <si>
    <t>Official Medicaid physician/professional fee schedule portal. Extracted rates from: https://www.azahcccs.gov/PlansProviders/Downloads/FFSrates/Physician/2025/FY26_PhysicianFeeSchedule.xlsx</t>
  </si>
  <si>
    <t>Auto-fill source used</t>
  </si>
  <si>
    <t>https://www.azahcccs.gov/PlansProviders/Downloads/FFSrates/Physician/2025/FY26_PhysicianFeeSchedule.xlsx</t>
  </si>
  <si>
    <t>AHCCCS FY26 Physician Fee Schedule used to auto-fill RPM subset where present.</t>
  </si>
  <si>
    <t>Program</t>
  </si>
  <si>
    <t>CPT</t>
  </si>
  <si>
    <t>Service</t>
  </si>
  <si>
    <t>Detailed Requirements</t>
  </si>
  <si>
    <t>Billing Frequency</t>
  </si>
  <si>
    <t>Medicare Payment (typical est.)</t>
  </si>
  <si>
    <t>Arizona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</si>
  <si>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</si>
  <si>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</si>
  <si>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</si>
  <si>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</si>
  <si>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</si>
  <si>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</si>
  <si>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</si>
  <si>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AUTO-FILLED from AHCCCS FY26 Physician Fee Schedule (non-facility, All Other Provider Types). Verify provider type/modifiers.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</si>
  <si>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</si>
  <si>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</si>
  <si>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</si>
  <si>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</si>
  <si>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</si>
  <si>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</si>
  <si>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</si>
  <si>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</si>
  <si>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</si>
  <si>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</si>
  <si>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</si>
  <si>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</si>
  <si>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</si>
  <si>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</si>
  <si>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</si>
  <si>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</si>
  <si>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Often paid via managed care / program-based care management / waiver; verify if CPT payable on FFS physician fee schedule. If not payable, flag as $0 – Not Payable (FFS CPT) and map to program revenue.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</si>
  <si>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</si>
  <si>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</si>
  <si>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</si>
  <si>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</si>
  <si>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</si>
  <si>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</si>
  <si>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</si>
  <si>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</si>
  <si>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</si>
  <si>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</si>
  <si>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</si>
  <si>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</si>
  <si>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</si>
  <si>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</si>
  <si>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</si>
  <si>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</si>
  <si>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</si>
  <si>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</si>
  <si>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</si>
  <si>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</si>
  <si>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</si>
  <si>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</si>
  <si>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</si>
  <si>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</si>
  <si>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FFS max from Arizona Medicaid physician fee schedule (CY2026 file). Actual payment may vary by program rules/modifiers/eligibility; confirm managed care coverage where applicable.</t>
  </si>
  <si>
    <t>Not listed in Arizona Medicaid physician fee schedule used for CY2026 → $0 – Not Payable (FFS CPT). May still be covered via managed care / program-based payment; confirm payer contract.</t>
  </si>
  <si>
    <t>Medicare (typical est.)</t>
  </si>
  <si>
    <t>Arizona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</si>
  <si>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</si>
  <si>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</si>
  <si>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</si>
  <si>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</si>
  <si>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</si>
  <si>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</si>
  <si>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</si>
  <si>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</si>
  <si>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</si>
  <si>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</si>
  <si>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</si>
  <si>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</si>
  <si>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</si>
  <si>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Arizona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</si>
  <si>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</si>
  <si>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</si>
  <si>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</si>
  <si>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</si>
  <si>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</si>
  <si>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</si>
  <si>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</si>
  <si>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</si>
  <si>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</si>
  <si>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</si>
  <si>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</si>
  <si>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</si>
  <si>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</si>
  <si>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</si>
  <si>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</si>
  <si>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</si>
  <si>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</si>
  <si>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</si>
  <si>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</si>
  <si>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</si>
  <si>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</si>
  <si>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</si>
  <si>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Arizona Medicaid RPM revenue (annual)</t>
  </si>
  <si>
    <t>Uses Medicaid rates from Code_Requirements (blank/0 unless filled).</t>
  </si>
  <si>
    <t>Arizona Medicaid CCM revenue (annual)</t>
  </si>
  <si>
    <t>Arizona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</si>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</sst>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-"/>
    <numFmt numFmtId="165" formatCode="\$#,##0.0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Arizona: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C9C-8E71-69A790F032A0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Arizona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\$#,##0.00</c:formatCode>
                <c:ptCount val="11"/>
                <c:pt idx="0">
                  <c:v>18.02</c:v>
                </c:pt>
                <c:pt idx="1">
                  <c:v>42.86</c:v>
                </c:pt>
                <c:pt idx="2">
                  <c:v>44.73</c:v>
                </c:pt>
                <c:pt idx="3">
                  <c:v>36.04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C9C-8E71-69A790F032A0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  <row r="5" spans="1:3" ht="30" x14ac:dyDescent="0.25">
      <c r="A5" s="1" t="s">
        <v>25</v>
      </c>
      <c r="B5" s="1" t="s">
        <v>26</v>
      </c>
      <c r="C5" s="1" t="s">
        <v>27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</row>
    <row r="2" spans="1:9" ht="60" x14ac:dyDescent="0.2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3">
        <v>19.73</v>
      </c>
      <c r="G2" s="3">
        <v>17.309999999999999</v>
      </c>
      <c r="H2" s="1" t="s">
        <v>42</v>
      </c>
      <c r="I2" s="1" t="s">
        <v>26</v>
      </c>
    </row>
    <row r="3" spans="1:9" ht="60" x14ac:dyDescent="0.25">
      <c r="A3" s="1" t="s">
        <v>37</v>
      </c>
      <c r="B3" s="1" t="s">
        <v>43</v>
      </c>
      <c r="C3" s="1" t="s">
        <v>44</v>
      </c>
      <c r="D3" s="1" t="s">
        <v>45</v>
      </c>
      <c r="E3" s="1" t="s">
        <v>46</v>
      </c>
      <c r="F3" s="3">
        <v>43.02</v>
      </c>
      <c r="G3" s="3">
        <v>41.18</v>
      </c>
      <c r="H3" s="1" t="s">
        <v>42</v>
      </c>
      <c r="I3" s="1" t="s">
        <v>26</v>
      </c>
    </row>
    <row r="4" spans="1:9" ht="60" x14ac:dyDescent="0.25">
      <c r="A4" s="1" t="s">
        <v>37</v>
      </c>
      <c r="B4" s="1" t="s">
        <v>47</v>
      </c>
      <c r="C4" s="1" t="s">
        <v>48</v>
      </c>
      <c r="D4" s="1" t="s">
        <v>49</v>
      </c>
      <c r="E4" s="1" t="s">
        <v>50</v>
      </c>
      <c r="F4" s="3">
        <v>47.87</v>
      </c>
      <c r="G4" s="3">
        <v>42.97</v>
      </c>
      <c r="H4" s="1" t="s">
        <v>42</v>
      </c>
      <c r="I4" s="1" t="s">
        <v>26</v>
      </c>
    </row>
    <row r="5" spans="1:9" ht="60" x14ac:dyDescent="0.25">
      <c r="A5" s="1" t="s">
        <v>37</v>
      </c>
      <c r="B5" s="1" t="s">
        <v>51</v>
      </c>
      <c r="C5" s="1" t="s">
        <v>52</v>
      </c>
      <c r="D5" s="1" t="s">
        <v>53</v>
      </c>
      <c r="E5" s="1" t="s">
        <v>54</v>
      </c>
      <c r="F5" s="3">
        <v>38.49</v>
      </c>
      <c r="G5" s="3">
        <v>34.619999999999997</v>
      </c>
      <c r="H5" s="1" t="s">
        <v>42</v>
      </c>
      <c r="I5" s="1" t="s">
        <v>26</v>
      </c>
    </row>
    <row r="6" spans="1:9" ht="90" x14ac:dyDescent="0.25">
      <c r="A6" s="1" t="s">
        <v>55</v>
      </c>
      <c r="B6" s="1" t="s">
        <v>56</v>
      </c>
      <c r="C6" s="1" t="s">
        <v>57</v>
      </c>
      <c r="D6" s="1" t="s">
        <v>58</v>
      </c>
      <c r="E6" s="1" t="s">
        <v>50</v>
      </c>
      <c r="F6" s="3">
        <v>60.49</v>
      </c>
      <c r="G6" s="3"/>
      <c r="H6" s="1" t="s">
        <v>59</v>
      </c>
      <c r="I6" s="1"/>
    </row>
    <row r="7" spans="1:9" ht="90" x14ac:dyDescent="0.25">
      <c r="A7" s="1" t="s">
        <v>55</v>
      </c>
      <c r="B7" s="1" t="s">
        <v>60</v>
      </c>
      <c r="C7" s="1" t="s">
        <v>61</v>
      </c>
      <c r="D7" s="1" t="s">
        <v>62</v>
      </c>
      <c r="E7" s="1" t="s">
        <v>54</v>
      </c>
      <c r="F7" s="3">
        <v>45.93</v>
      </c>
      <c r="G7" s="3"/>
      <c r="H7" s="1" t="s">
        <v>59</v>
      </c>
      <c r="I7" s="1"/>
    </row>
    <row r="8" spans="1:9" ht="90" x14ac:dyDescent="0.25">
      <c r="A8" s="1" t="s">
        <v>55</v>
      </c>
      <c r="B8" s="1" t="s">
        <v>63</v>
      </c>
      <c r="C8" s="1" t="s">
        <v>64</v>
      </c>
      <c r="D8" s="1" t="s">
        <v>65</v>
      </c>
      <c r="E8" s="1" t="s">
        <v>50</v>
      </c>
      <c r="F8" s="3">
        <v>82.16</v>
      </c>
      <c r="G8" s="3"/>
      <c r="H8" s="1" t="s">
        <v>59</v>
      </c>
      <c r="I8" s="1"/>
    </row>
    <row r="9" spans="1:9" ht="90" x14ac:dyDescent="0.25">
      <c r="A9" s="1" t="s">
        <v>55</v>
      </c>
      <c r="B9" s="1" t="s">
        <v>66</v>
      </c>
      <c r="C9" s="1" t="s">
        <v>67</v>
      </c>
      <c r="D9" s="1" t="s">
        <v>68</v>
      </c>
      <c r="E9" s="1" t="s">
        <v>50</v>
      </c>
      <c r="F9" s="3">
        <v>134.15</v>
      </c>
      <c r="G9" s="3"/>
      <c r="H9" s="1" t="s">
        <v>59</v>
      </c>
      <c r="I9" s="1"/>
    </row>
    <row r="10" spans="1:9" ht="90" x14ac:dyDescent="0.25">
      <c r="A10" s="1" t="s">
        <v>55</v>
      </c>
      <c r="B10" s="1" t="s">
        <v>69</v>
      </c>
      <c r="C10" s="1" t="s">
        <v>70</v>
      </c>
      <c r="D10" s="1" t="s">
        <v>71</v>
      </c>
      <c r="E10" s="1" t="s">
        <v>54</v>
      </c>
      <c r="F10" s="3">
        <v>72.23</v>
      </c>
      <c r="G10" s="3"/>
      <c r="H10" s="1" t="s">
        <v>59</v>
      </c>
      <c r="I10" s="1"/>
    </row>
    <row r="11" spans="1:9" ht="45" x14ac:dyDescent="0.25">
      <c r="A11" s="1" t="s">
        <v>72</v>
      </c>
      <c r="B11" s="1" t="s">
        <v>73</v>
      </c>
      <c r="C11" s="1" t="s">
        <v>74</v>
      </c>
      <c r="D11" s="1" t="s">
        <v>75</v>
      </c>
      <c r="E11" s="1" t="s">
        <v>76</v>
      </c>
      <c r="F11" s="3">
        <v>200</v>
      </c>
      <c r="G11" s="3"/>
      <c r="H11" s="1" t="s">
        <v>77</v>
      </c>
      <c r="I11" s="1"/>
    </row>
    <row r="12" spans="1:9" ht="45" x14ac:dyDescent="0.25">
      <c r="A12" s="1" t="s">
        <v>72</v>
      </c>
      <c r="B12" s="1" t="s">
        <v>78</v>
      </c>
      <c r="C12" s="1" t="s">
        <v>79</v>
      </c>
      <c r="D12" s="1" t="s">
        <v>80</v>
      </c>
      <c r="E12" s="1" t="s">
        <v>76</v>
      </c>
      <c r="F12" s="3">
        <v>260</v>
      </c>
      <c r="G12" s="3"/>
      <c r="H12" s="1" t="s">
        <v>77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28</v>
      </c>
      <c r="B1" s="2" t="s">
        <v>29</v>
      </c>
      <c r="C1" s="2" t="s">
        <v>30</v>
      </c>
      <c r="D1" s="2" t="s">
        <v>81</v>
      </c>
      <c r="E1" s="2" t="s">
        <v>34</v>
      </c>
      <c r="F1" s="2" t="s">
        <v>82</v>
      </c>
      <c r="G1" s="2" t="s">
        <v>83</v>
      </c>
    </row>
    <row r="2" spans="1:7" ht="75" x14ac:dyDescent="0.25">
      <c r="A2" s="1" t="s">
        <v>37</v>
      </c>
      <c r="B2" s="1" t="s">
        <v>38</v>
      </c>
      <c r="C2" s="1" t="s">
        <v>39</v>
      </c>
      <c r="D2" s="1" t="s">
        <v>40</v>
      </c>
      <c r="E2" s="4">
        <v>18.02</v>
      </c>
      <c r="F2" s="1" t="s">
        <v>84</v>
      </c>
      <c r="G2" s="1" t="s">
        <v>26</v>
      </c>
    </row>
    <row r="3" spans="1:7" ht="75" x14ac:dyDescent="0.25">
      <c r="A3" s="1" t="s">
        <v>37</v>
      </c>
      <c r="B3" s="1" t="s">
        <v>43</v>
      </c>
      <c r="C3" s="1" t="s">
        <v>44</v>
      </c>
      <c r="D3" s="1" t="s">
        <v>45</v>
      </c>
      <c r="E3" s="4">
        <v>42.86</v>
      </c>
      <c r="F3" s="1" t="s">
        <v>84</v>
      </c>
      <c r="G3" s="1" t="s">
        <v>26</v>
      </c>
    </row>
    <row r="4" spans="1:7" ht="75" x14ac:dyDescent="0.25">
      <c r="A4" s="1" t="s">
        <v>37</v>
      </c>
      <c r="B4" s="1" t="s">
        <v>47</v>
      </c>
      <c r="C4" s="1" t="s">
        <v>48</v>
      </c>
      <c r="D4" s="1" t="s">
        <v>49</v>
      </c>
      <c r="E4" s="4">
        <v>44.73</v>
      </c>
      <c r="F4" s="1" t="s">
        <v>84</v>
      </c>
      <c r="G4" s="1" t="s">
        <v>26</v>
      </c>
    </row>
    <row r="5" spans="1:7" ht="75" x14ac:dyDescent="0.25">
      <c r="A5" s="1" t="s">
        <v>37</v>
      </c>
      <c r="B5" s="1" t="s">
        <v>51</v>
      </c>
      <c r="C5" s="1" t="s">
        <v>52</v>
      </c>
      <c r="D5" s="1" t="s">
        <v>53</v>
      </c>
      <c r="E5" s="4">
        <v>36.04</v>
      </c>
      <c r="F5" s="1" t="s">
        <v>84</v>
      </c>
      <c r="G5" s="1" t="s">
        <v>26</v>
      </c>
    </row>
    <row r="6" spans="1:7" ht="75" x14ac:dyDescent="0.25">
      <c r="A6" s="1" t="s">
        <v>55</v>
      </c>
      <c r="B6" s="1" t="s">
        <v>56</v>
      </c>
      <c r="C6" s="1" t="s">
        <v>57</v>
      </c>
      <c r="D6" s="1" t="s">
        <v>58</v>
      </c>
      <c r="E6" s="4">
        <v>0</v>
      </c>
      <c r="F6" s="1" t="s">
        <v>85</v>
      </c>
      <c r="G6" s="1" t="s">
        <v>26</v>
      </c>
    </row>
    <row r="7" spans="1:7" ht="75" x14ac:dyDescent="0.25">
      <c r="A7" s="1" t="s">
        <v>55</v>
      </c>
      <c r="B7" s="1" t="s">
        <v>60</v>
      </c>
      <c r="C7" s="1" t="s">
        <v>61</v>
      </c>
      <c r="D7" s="1" t="s">
        <v>62</v>
      </c>
      <c r="E7" s="4">
        <v>0</v>
      </c>
      <c r="F7" s="1" t="s">
        <v>85</v>
      </c>
      <c r="G7" s="1" t="s">
        <v>26</v>
      </c>
    </row>
    <row r="8" spans="1:7" ht="75" x14ac:dyDescent="0.25">
      <c r="A8" s="1" t="s">
        <v>55</v>
      </c>
      <c r="B8" s="1" t="s">
        <v>63</v>
      </c>
      <c r="C8" s="1" t="s">
        <v>64</v>
      </c>
      <c r="D8" s="1" t="s">
        <v>65</v>
      </c>
      <c r="E8" s="4">
        <v>0</v>
      </c>
      <c r="F8" s="1" t="s">
        <v>85</v>
      </c>
      <c r="G8" s="1" t="s">
        <v>26</v>
      </c>
    </row>
    <row r="9" spans="1:7" ht="75" x14ac:dyDescent="0.25">
      <c r="A9" s="1" t="s">
        <v>55</v>
      </c>
      <c r="B9" s="1" t="s">
        <v>66</v>
      </c>
      <c r="C9" s="1" t="s">
        <v>67</v>
      </c>
      <c r="D9" s="1" t="s">
        <v>68</v>
      </c>
      <c r="E9" s="4">
        <v>0</v>
      </c>
      <c r="F9" s="1" t="s">
        <v>85</v>
      </c>
      <c r="G9" s="1" t="s">
        <v>26</v>
      </c>
    </row>
    <row r="10" spans="1:7" ht="75" x14ac:dyDescent="0.25">
      <c r="A10" s="1" t="s">
        <v>55</v>
      </c>
      <c r="B10" s="1" t="s">
        <v>69</v>
      </c>
      <c r="C10" s="1" t="s">
        <v>70</v>
      </c>
      <c r="D10" s="1" t="s">
        <v>71</v>
      </c>
      <c r="E10" s="4">
        <v>0</v>
      </c>
      <c r="F10" s="1" t="s">
        <v>85</v>
      </c>
      <c r="G10" s="1" t="s">
        <v>26</v>
      </c>
    </row>
    <row r="11" spans="1:7" ht="75" x14ac:dyDescent="0.25">
      <c r="A11" s="1" t="s">
        <v>72</v>
      </c>
      <c r="B11" s="1" t="s">
        <v>73</v>
      </c>
      <c r="C11" s="1" t="s">
        <v>74</v>
      </c>
      <c r="D11" s="1" t="s">
        <v>75</v>
      </c>
      <c r="E11" s="4">
        <v>0</v>
      </c>
      <c r="F11" s="1" t="s">
        <v>85</v>
      </c>
      <c r="G11" s="1" t="s">
        <v>26</v>
      </c>
    </row>
    <row r="12" spans="1:7" ht="75" x14ac:dyDescent="0.25">
      <c r="A12" s="1" t="s">
        <v>72</v>
      </c>
      <c r="B12" s="1" t="s">
        <v>78</v>
      </c>
      <c r="C12" s="1" t="s">
        <v>79</v>
      </c>
      <c r="D12" s="1" t="s">
        <v>80</v>
      </c>
      <c r="E12" s="4">
        <v>0</v>
      </c>
      <c r="F12" s="1" t="s">
        <v>85</v>
      </c>
      <c r="G12" s="1" t="s">
        <v>26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28</v>
      </c>
      <c r="B1" s="2" t="s">
        <v>29</v>
      </c>
      <c r="C1" s="2" t="s">
        <v>86</v>
      </c>
      <c r="D1" s="2" t="s">
        <v>87</v>
      </c>
      <c r="E1" s="2" t="s">
        <v>88</v>
      </c>
    </row>
    <row r="2" spans="1:5" x14ac:dyDescent="0.25">
      <c r="A2" s="1" t="s">
        <v>37</v>
      </c>
      <c r="B2" s="1" t="s">
        <v>38</v>
      </c>
      <c r="C2" s="3">
        <v>19.73</v>
      </c>
      <c r="D2" s="4">
        <v>18.02</v>
      </c>
      <c r="E2" s="4">
        <f t="shared" ref="E2:E12" si="0">C2-D2</f>
        <v>1.7100000000000009</v>
      </c>
    </row>
    <row r="3" spans="1:5" x14ac:dyDescent="0.25">
      <c r="A3" s="1" t="s">
        <v>37</v>
      </c>
      <c r="B3" s="1" t="s">
        <v>43</v>
      </c>
      <c r="C3" s="3">
        <v>43.02</v>
      </c>
      <c r="D3" s="4">
        <v>42.86</v>
      </c>
      <c r="E3" s="4">
        <f t="shared" si="0"/>
        <v>0.16000000000000369</v>
      </c>
    </row>
    <row r="4" spans="1:5" x14ac:dyDescent="0.25">
      <c r="A4" s="1" t="s">
        <v>37</v>
      </c>
      <c r="B4" s="1" t="s">
        <v>47</v>
      </c>
      <c r="C4" s="3">
        <v>47.87</v>
      </c>
      <c r="D4" s="4">
        <v>44.73</v>
      </c>
      <c r="E4" s="4">
        <f t="shared" si="0"/>
        <v>3.1400000000000006</v>
      </c>
    </row>
    <row r="5" spans="1:5" x14ac:dyDescent="0.25">
      <c r="A5" s="1" t="s">
        <v>37</v>
      </c>
      <c r="B5" s="1" t="s">
        <v>51</v>
      </c>
      <c r="C5" s="3">
        <v>38.49</v>
      </c>
      <c r="D5" s="4">
        <v>36.04</v>
      </c>
      <c r="E5" s="4">
        <f t="shared" si="0"/>
        <v>2.4500000000000028</v>
      </c>
    </row>
    <row r="6" spans="1:5" x14ac:dyDescent="0.25">
      <c r="A6" s="1" t="s">
        <v>55</v>
      </c>
      <c r="B6" s="1" t="s">
        <v>56</v>
      </c>
      <c r="C6" s="3">
        <v>60.49</v>
      </c>
      <c r="D6" s="4">
        <v>0</v>
      </c>
      <c r="E6" s="4">
        <f t="shared" si="0"/>
        <v>60.49</v>
      </c>
    </row>
    <row r="7" spans="1:5" x14ac:dyDescent="0.25">
      <c r="A7" s="1" t="s">
        <v>55</v>
      </c>
      <c r="B7" s="1" t="s">
        <v>60</v>
      </c>
      <c r="C7" s="3">
        <v>45.93</v>
      </c>
      <c r="D7" s="4">
        <v>0</v>
      </c>
      <c r="E7" s="4">
        <f t="shared" si="0"/>
        <v>45.93</v>
      </c>
    </row>
    <row r="8" spans="1:5" x14ac:dyDescent="0.25">
      <c r="A8" s="1" t="s">
        <v>55</v>
      </c>
      <c r="B8" s="1" t="s">
        <v>63</v>
      </c>
      <c r="C8" s="3">
        <v>82.16</v>
      </c>
      <c r="D8" s="4">
        <v>0</v>
      </c>
      <c r="E8" s="4">
        <f t="shared" si="0"/>
        <v>82.16</v>
      </c>
    </row>
    <row r="9" spans="1:5" x14ac:dyDescent="0.25">
      <c r="A9" s="1" t="s">
        <v>55</v>
      </c>
      <c r="B9" s="1" t="s">
        <v>66</v>
      </c>
      <c r="C9" s="3">
        <v>134.15</v>
      </c>
      <c r="D9" s="4">
        <v>0</v>
      </c>
      <c r="E9" s="4">
        <f t="shared" si="0"/>
        <v>134.15</v>
      </c>
    </row>
    <row r="10" spans="1:5" x14ac:dyDescent="0.25">
      <c r="A10" s="1" t="s">
        <v>55</v>
      </c>
      <c r="B10" s="1" t="s">
        <v>69</v>
      </c>
      <c r="C10" s="3">
        <v>72.23</v>
      </c>
      <c r="D10" s="4">
        <v>0</v>
      </c>
      <c r="E10" s="4">
        <f t="shared" si="0"/>
        <v>72.23</v>
      </c>
    </row>
    <row r="11" spans="1:5" x14ac:dyDescent="0.25">
      <c r="A11" s="1" t="s">
        <v>72</v>
      </c>
      <c r="B11" s="1" t="s">
        <v>73</v>
      </c>
      <c r="C11" s="3">
        <v>200</v>
      </c>
      <c r="D11" s="4">
        <v>0</v>
      </c>
      <c r="E11" s="4">
        <f t="shared" si="0"/>
        <v>200</v>
      </c>
    </row>
    <row r="12" spans="1:5" x14ac:dyDescent="0.25">
      <c r="A12" s="1" t="s">
        <v>72</v>
      </c>
      <c r="B12" s="1" t="s">
        <v>78</v>
      </c>
      <c r="C12" s="3">
        <v>260</v>
      </c>
      <c r="D12" s="4">
        <v>0</v>
      </c>
      <c r="E12" s="4">
        <f t="shared" si="0"/>
        <v>260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89</v>
      </c>
      <c r="B1" s="2" t="s">
        <v>90</v>
      </c>
      <c r="C1" s="2" t="s">
        <v>91</v>
      </c>
    </row>
    <row r="2" spans="1:3" ht="45" x14ac:dyDescent="0.25">
      <c r="A2" s="1" t="s">
        <v>92</v>
      </c>
      <c r="B2" s="1" t="s">
        <v>93</v>
      </c>
      <c r="C2" s="1" t="s">
        <v>94</v>
      </c>
    </row>
    <row r="3" spans="1:3" ht="45" x14ac:dyDescent="0.25">
      <c r="A3" s="1" t="s">
        <v>95</v>
      </c>
      <c r="B3" s="1" t="s">
        <v>96</v>
      </c>
      <c r="C3" s="1" t="s">
        <v>97</v>
      </c>
    </row>
    <row r="4" spans="1:3" ht="45" x14ac:dyDescent="0.25">
      <c r="A4" s="1" t="s">
        <v>98</v>
      </c>
      <c r="B4" s="1" t="s">
        <v>99</v>
      </c>
      <c r="C4" s="1" t="s">
        <v>100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7" t="s">
        <v>101</v>
      </c>
      <c r="B1" s="6"/>
      <c r="C1" s="6"/>
      <c r="D1" s="6"/>
      <c r="E1" s="6"/>
      <c r="F1" s="6"/>
    </row>
    <row r="2" spans="1:6" x14ac:dyDescent="0.25">
      <c r="A2" t="s">
        <v>1</v>
      </c>
    </row>
    <row r="4" spans="1:6" x14ac:dyDescent="0.25">
      <c r="A4" s="2" t="s">
        <v>102</v>
      </c>
      <c r="B4" s="2" t="s">
        <v>103</v>
      </c>
      <c r="C4" s="2" t="s">
        <v>15</v>
      </c>
      <c r="D4" s="2"/>
      <c r="E4" s="2"/>
      <c r="F4" s="2"/>
    </row>
    <row r="5" spans="1:6" x14ac:dyDescent="0.25">
      <c r="A5" s="1" t="s">
        <v>104</v>
      </c>
      <c r="B5" s="1">
        <v>0</v>
      </c>
      <c r="C5" s="1"/>
    </row>
    <row r="6" spans="1:6" x14ac:dyDescent="0.25">
      <c r="A6" s="1" t="s">
        <v>105</v>
      </c>
      <c r="B6" s="1">
        <v>0</v>
      </c>
      <c r="C6" s="1"/>
    </row>
    <row r="7" spans="1:6" x14ac:dyDescent="0.25">
      <c r="A7" s="1" t="s">
        <v>106</v>
      </c>
      <c r="B7" s="1">
        <v>0</v>
      </c>
      <c r="C7" s="1"/>
    </row>
    <row r="8" spans="1:6" x14ac:dyDescent="0.25">
      <c r="A8" s="1" t="s">
        <v>107</v>
      </c>
      <c r="B8" s="1">
        <v>0</v>
      </c>
      <c r="C8" s="1" t="s">
        <v>108</v>
      </c>
    </row>
    <row r="9" spans="1:6" x14ac:dyDescent="0.25">
      <c r="A9" s="1" t="s">
        <v>109</v>
      </c>
      <c r="B9" s="1">
        <v>0</v>
      </c>
      <c r="C9" s="1" t="s">
        <v>108</v>
      </c>
    </row>
    <row r="10" spans="1:6" x14ac:dyDescent="0.25">
      <c r="A10" s="1" t="s">
        <v>110</v>
      </c>
      <c r="B10" s="1">
        <v>0</v>
      </c>
      <c r="C10" s="1"/>
    </row>
    <row r="11" spans="1:6" x14ac:dyDescent="0.25">
      <c r="A11" s="1" t="s">
        <v>111</v>
      </c>
      <c r="B11" s="1">
        <v>12</v>
      </c>
      <c r="C11" s="1"/>
    </row>
    <row r="12" spans="1:6" x14ac:dyDescent="0.25">
      <c r="A12" s="1" t="s">
        <v>112</v>
      </c>
      <c r="B12" s="1">
        <v>12</v>
      </c>
      <c r="C12" s="1"/>
    </row>
    <row r="14" spans="1:6" x14ac:dyDescent="0.25">
      <c r="A14" t="s">
        <v>113</v>
      </c>
    </row>
    <row r="15" spans="1:6" x14ac:dyDescent="0.25">
      <c r="A15" s="2" t="s">
        <v>29</v>
      </c>
      <c r="B15" s="2" t="s">
        <v>114</v>
      </c>
      <c r="C15" s="2" t="s">
        <v>115</v>
      </c>
      <c r="D15" s="2"/>
      <c r="E15" s="2"/>
      <c r="F15" s="2"/>
    </row>
    <row r="16" spans="1:6" x14ac:dyDescent="0.25">
      <c r="A16" s="1" t="s">
        <v>43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41.18</v>
      </c>
    </row>
    <row r="17" spans="1:6" x14ac:dyDescent="0.25">
      <c r="A17" s="1" t="s">
        <v>47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42.97</v>
      </c>
    </row>
    <row r="18" spans="1:6" x14ac:dyDescent="0.25">
      <c r="A18" s="1" t="s">
        <v>56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73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78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116</v>
      </c>
      <c r="B22" s="2" t="s">
        <v>103</v>
      </c>
      <c r="C22" s="2" t="s">
        <v>117</v>
      </c>
      <c r="D22" s="2"/>
      <c r="E22" s="2"/>
      <c r="F22" s="2"/>
    </row>
    <row r="23" spans="1:6" x14ac:dyDescent="0.25">
      <c r="A23" s="1" t="s">
        <v>118</v>
      </c>
      <c r="B23" s="3">
        <f>($B$5*$B$11)*(INDEX($B:$B,16)+INDEX($B:$B,17))</f>
        <v>0</v>
      </c>
      <c r="C23" s="1" t="s">
        <v>119</v>
      </c>
    </row>
    <row r="24" spans="1:6" x14ac:dyDescent="0.25">
      <c r="A24" s="1" t="s">
        <v>120</v>
      </c>
      <c r="B24" s="3">
        <f>($B$6*$B$12)*(INDEX($B:$B,18))</f>
        <v>0</v>
      </c>
      <c r="C24" s="1" t="s">
        <v>121</v>
      </c>
    </row>
    <row r="25" spans="1:6" ht="30" x14ac:dyDescent="0.25">
      <c r="A25" s="1" t="s">
        <v>122</v>
      </c>
      <c r="B25" s="3">
        <f>($B$7)*(INDEX($B:$B,19))</f>
        <v>0</v>
      </c>
      <c r="C25" s="1" t="s">
        <v>123</v>
      </c>
    </row>
    <row r="26" spans="1:6" ht="30" x14ac:dyDescent="0.25">
      <c r="A26" s="1" t="s">
        <v>124</v>
      </c>
      <c r="B26" s="3">
        <f>($B$8*$B$11)*(INDEX($C:$C,16)+INDEX($C:$C,17))</f>
        <v>0</v>
      </c>
      <c r="C26" s="1" t="s">
        <v>125</v>
      </c>
    </row>
    <row r="27" spans="1:6" ht="30" x14ac:dyDescent="0.25">
      <c r="A27" s="1" t="s">
        <v>126</v>
      </c>
      <c r="B27" s="3">
        <f>($B$9*$B$12)*(INDEX($C:$C,18))</f>
        <v>0</v>
      </c>
      <c r="C27" s="1" t="s">
        <v>125</v>
      </c>
    </row>
    <row r="28" spans="1:6" x14ac:dyDescent="0.25">
      <c r="A28" s="1" t="s">
        <v>127</v>
      </c>
      <c r="B28" s="3">
        <f>($B$10)*(INDEX($C:$C,19))</f>
        <v>0</v>
      </c>
      <c r="C28" s="1" t="s">
        <v>128</v>
      </c>
    </row>
    <row r="29" spans="1:6" ht="30" x14ac:dyDescent="0.25">
      <c r="A29" s="1" t="s">
        <v>129</v>
      </c>
      <c r="B29" s="3">
        <f>B23+B24+B25+B26+B27+B28</f>
        <v>0</v>
      </c>
      <c r="C29" s="1" t="s">
        <v>130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2026-01-10T22:19:39Z</dcterms:modified>
</cp:coreProperties>
</file>